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2120" windowHeight="5325"/>
  </bookViews>
  <sheets>
    <sheet name="S1. MSW generation" sheetId="2" r:id="rId1"/>
    <sheet name="S2.Total emission from waste" sheetId="4" r:id="rId2"/>
  </sheets>
  <externalReferences>
    <externalReference r:id="rId3"/>
  </externalReferences>
  <definedNames>
    <definedName name="other_manu_name">'[1]1.1.1'!$Q$14</definedName>
    <definedName name="other_trans_name">'[1]1.1.1'!$Y$15</definedName>
  </definedNames>
  <calcPr calcId="125725"/>
</workbook>
</file>

<file path=xl/calcChain.xml><?xml version="1.0" encoding="utf-8"?>
<calcChain xmlns="http://schemas.openxmlformats.org/spreadsheetml/2006/main">
  <c r="X24" i="2"/>
  <c r="U24"/>
  <c r="R24"/>
  <c r="R25" s="1"/>
  <c r="O24"/>
  <c r="L24"/>
  <c r="I24"/>
  <c r="I25" s="1"/>
  <c r="F24"/>
  <c r="X25"/>
  <c r="U25"/>
  <c r="O25"/>
  <c r="L25"/>
  <c r="F25"/>
  <c r="A19"/>
  <c r="B19" s="1"/>
</calcChain>
</file>

<file path=xl/sharedStrings.xml><?xml version="1.0" encoding="utf-8"?>
<sst xmlns="http://schemas.openxmlformats.org/spreadsheetml/2006/main" count="93" uniqueCount="84">
  <si>
    <t>Urban area</t>
  </si>
  <si>
    <t>Thimphu</t>
  </si>
  <si>
    <t>Phuentsholing</t>
  </si>
  <si>
    <t>Samtse</t>
  </si>
  <si>
    <t>Paro</t>
  </si>
  <si>
    <t>Gelephug</t>
  </si>
  <si>
    <t>Damphu</t>
  </si>
  <si>
    <t>Samdrupjongkhar</t>
  </si>
  <si>
    <t>Bumthang</t>
  </si>
  <si>
    <t>Trashigang</t>
  </si>
  <si>
    <t>Mongar</t>
  </si>
  <si>
    <t>Waste generation (kg/day) applying 0.533 kg/day/person (DUDES, 2008) towards projected population</t>
  </si>
  <si>
    <t>Total urban waste</t>
  </si>
  <si>
    <t>Default</t>
  </si>
  <si>
    <t>Emission from Waste Incineration</t>
  </si>
  <si>
    <t>MSW incinerated</t>
  </si>
  <si>
    <t>Round off</t>
  </si>
  <si>
    <t>Total MSW tons</t>
  </si>
  <si>
    <t>Quantity of waste</t>
  </si>
  <si>
    <r>
      <t>SO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 factor</t>
    </r>
  </si>
  <si>
    <r>
      <t>SO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</t>
    </r>
  </si>
  <si>
    <r>
      <t>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emission factor</t>
    </r>
  </si>
  <si>
    <r>
      <t>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emissions</t>
    </r>
  </si>
  <si>
    <t>CO emission factor</t>
  </si>
  <si>
    <t>CO      emissions</t>
  </si>
  <si>
    <t>NMVOC emission factor</t>
  </si>
  <si>
    <t>NMVOC emissions</t>
  </si>
  <si>
    <r>
      <t>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emission  factor</t>
    </r>
  </si>
  <si>
    <r>
      <t>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emissions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</si>
  <si>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emission factor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</si>
  <si>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emissions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</si>
  <si>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emission factor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</si>
  <si>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emissions</t>
    </r>
  </si>
  <si>
    <t>incinerated (kt)</t>
  </si>
  <si>
    <t>(kg/tonne waste)</t>
  </si>
  <si>
    <r>
      <t>(tonnes SO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</si>
  <si>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(tonnes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</si>
  <si>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t>(tonnes CO)</t>
  </si>
  <si>
    <t>(kg/Tonnes waste)</t>
  </si>
  <si>
    <t>(Tonnes NMVOC)</t>
  </si>
  <si>
    <r>
      <t>(tonnes NH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</si>
  <si>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(tonnes)</t>
  </si>
  <si>
    <t>Waste/Incinerator type</t>
  </si>
  <si>
    <r>
      <t>Default</t>
    </r>
    <r>
      <rPr>
        <b/>
        <vertAlign val="superscript"/>
        <sz val="12"/>
        <rFont val="Arial"/>
        <family val="2"/>
      </rPr>
      <t>a</t>
    </r>
  </si>
  <si>
    <t>C = A x B</t>
  </si>
  <si>
    <t>E = A x D</t>
  </si>
  <si>
    <t>G = A x F</t>
  </si>
  <si>
    <t>I = A x H</t>
  </si>
  <si>
    <r>
      <t>Default</t>
    </r>
    <r>
      <rPr>
        <b/>
        <vertAlign val="superscript"/>
        <sz val="12"/>
        <rFont val="Arial"/>
        <family val="2"/>
      </rPr>
      <t>d</t>
    </r>
  </si>
  <si>
    <t>K = A x J</t>
  </si>
  <si>
    <r>
      <t>Default</t>
    </r>
    <r>
      <rPr>
        <b/>
        <vertAlign val="superscript"/>
        <sz val="12"/>
        <rFont val="Arial"/>
        <family val="2"/>
      </rPr>
      <t>c</t>
    </r>
  </si>
  <si>
    <t>M = A x L</t>
  </si>
  <si>
    <t>O = A x N</t>
  </si>
  <si>
    <t>Open burning</t>
  </si>
  <si>
    <t>2.183</t>
  </si>
  <si>
    <t>0.5</t>
  </si>
  <si>
    <t>3</t>
  </si>
  <si>
    <t>.42</t>
  </si>
  <si>
    <t>3.34</t>
  </si>
  <si>
    <r>
      <t>3.34</t>
    </r>
    <r>
      <rPr>
        <vertAlign val="superscript"/>
        <sz val="12"/>
        <rFont val="Arial"/>
        <family val="2"/>
      </rPr>
      <t>f</t>
    </r>
  </si>
  <si>
    <t>0</t>
  </si>
  <si>
    <t>19</t>
  </si>
  <si>
    <r>
      <t>19</t>
    </r>
    <r>
      <rPr>
        <vertAlign val="superscript"/>
        <sz val="12"/>
        <rFont val="Arial"/>
        <family val="2"/>
      </rPr>
      <t>f</t>
    </r>
  </si>
  <si>
    <t>17.4</t>
  </si>
  <si>
    <r>
      <t>17.4</t>
    </r>
    <r>
      <rPr>
        <vertAlign val="superscript"/>
        <sz val="12"/>
        <rFont val="Arial"/>
        <family val="2"/>
      </rPr>
      <t>f</t>
    </r>
  </si>
  <si>
    <t>Total emissions</t>
  </si>
  <si>
    <t>Municipal watse</t>
  </si>
  <si>
    <t>**Urban population increase rate between 1.4% to 11.1% (MoWHS, 2008) Solid waste survey results</t>
  </si>
  <si>
    <t>Total of ten urban areas = 70% of total urban population</t>
  </si>
  <si>
    <t>*Population and Housing Census Bhutan, 2005</t>
  </si>
  <si>
    <t>CO</t>
  </si>
  <si>
    <t>NMVOC</t>
  </si>
  <si>
    <t>Total emissions (kilotonnes pollutant per year (kt/yr))</t>
  </si>
  <si>
    <t>Sector</t>
  </si>
  <si>
    <t>Sub-sector</t>
  </si>
  <si>
    <r>
      <t>SO</t>
    </r>
    <r>
      <rPr>
        <b/>
        <vertAlign val="subscript"/>
        <sz val="12"/>
        <rFont val="Arial"/>
        <family val="2"/>
      </rPr>
      <t>2</t>
    </r>
  </si>
  <si>
    <r>
      <t>NO</t>
    </r>
    <r>
      <rPr>
        <b/>
        <vertAlign val="subscript"/>
        <sz val="12"/>
        <rFont val="Arial"/>
        <family val="2"/>
      </rPr>
      <t>x</t>
    </r>
  </si>
  <si>
    <r>
      <t>NH</t>
    </r>
    <r>
      <rPr>
        <b/>
        <vertAlign val="subscript"/>
        <sz val="12"/>
        <rFont val="Arial"/>
        <family val="2"/>
      </rPr>
      <t>3</t>
    </r>
  </si>
  <si>
    <r>
      <t>PM</t>
    </r>
    <r>
      <rPr>
        <b/>
        <vertAlign val="subscript"/>
        <sz val="12"/>
        <rFont val="Arial"/>
        <family val="2"/>
      </rPr>
      <t>10</t>
    </r>
  </si>
  <si>
    <r>
      <t>PM</t>
    </r>
    <r>
      <rPr>
        <b/>
        <vertAlign val="subscript"/>
        <sz val="12"/>
        <rFont val="Arial"/>
        <family val="2"/>
      </rPr>
      <t>2.5</t>
    </r>
  </si>
  <si>
    <t>10. Waste</t>
  </si>
  <si>
    <t>Waste incineration</t>
  </si>
  <si>
    <t>Human excreta</t>
  </si>
  <si>
    <t>Total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</si>
</sst>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1" fontId="0" fillId="0" borderId="0" xfId="0" applyNumberFormat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1" fontId="0" fillId="0" borderId="3" xfId="0" applyNumberFormat="1" applyBorder="1"/>
    <xf numFmtId="1" fontId="0" fillId="0" borderId="13" xfId="0" applyNumberFormat="1" applyBorder="1"/>
    <xf numFmtId="0" fontId="1" fillId="0" borderId="14" xfId="0" applyFont="1" applyBorder="1"/>
    <xf numFmtId="1" fontId="1" fillId="0" borderId="1" xfId="0" applyNumberFormat="1" applyFont="1" applyBorder="1"/>
    <xf numFmtId="1" fontId="1" fillId="0" borderId="15" xfId="0" applyNumberFormat="1" applyFont="1" applyBorder="1"/>
    <xf numFmtId="49" fontId="3" fillId="0" borderId="4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6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3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0" borderId="18" xfId="0" applyNumberFormat="1" applyFont="1" applyBorder="1"/>
    <xf numFmtId="0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wrapText="1"/>
    </xf>
    <xf numFmtId="0" fontId="3" fillId="4" borderId="26" xfId="0" applyNumberFormat="1" applyFont="1" applyFill="1" applyBorder="1" applyAlignment="1">
      <alignment wrapText="1"/>
    </xf>
    <xf numFmtId="0" fontId="3" fillId="4" borderId="27" xfId="0" applyNumberFormat="1" applyFont="1" applyFill="1" applyBorder="1" applyAlignment="1">
      <alignment wrapText="1"/>
    </xf>
    <xf numFmtId="0" fontId="2" fillId="4" borderId="28" xfId="0" applyNumberFormat="1" applyFont="1" applyFill="1" applyBorder="1" applyAlignment="1">
      <alignment horizontal="left"/>
    </xf>
    <xf numFmtId="0" fontId="2" fillId="4" borderId="6" xfId="0" applyNumberFormat="1" applyFont="1" applyFill="1" applyBorder="1" applyAlignment="1">
      <alignment horizontal="left"/>
    </xf>
    <xf numFmtId="0" fontId="2" fillId="4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4" borderId="30" xfId="0" applyNumberFormat="1" applyFont="1" applyFill="1" applyBorder="1"/>
    <xf numFmtId="2" fontId="3" fillId="3" borderId="14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0" fontId="3" fillId="4" borderId="23" xfId="0" applyNumberFormat="1" applyFont="1" applyFill="1" applyBorder="1"/>
    <xf numFmtId="2" fontId="3" fillId="2" borderId="31" xfId="0" applyNumberFormat="1" applyFont="1" applyFill="1" applyBorder="1" applyAlignment="1">
      <alignment horizontal="center"/>
    </xf>
    <xf numFmtId="0" fontId="3" fillId="4" borderId="33" xfId="0" applyNumberFormat="1" applyFont="1" applyFill="1" applyBorder="1"/>
    <xf numFmtId="0" fontId="3" fillId="4" borderId="34" xfId="0" applyNumberFormat="1" applyFont="1" applyFill="1" applyBorder="1"/>
    <xf numFmtId="0" fontId="3" fillId="4" borderId="35" xfId="0" applyNumberFormat="1" applyFont="1" applyFill="1" applyBorder="1"/>
    <xf numFmtId="0" fontId="3" fillId="4" borderId="29" xfId="0" applyNumberFormat="1" applyFont="1" applyFill="1" applyBorder="1"/>
    <xf numFmtId="0" fontId="3" fillId="4" borderId="36" xfId="0" applyNumberFormat="1" applyFont="1" applyFill="1" applyBorder="1"/>
    <xf numFmtId="0" fontId="2" fillId="4" borderId="22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3" fillId="2" borderId="32" xfId="0" applyNumberFormat="1" applyFont="1" applyFill="1" applyBorder="1" applyAlignment="1">
      <alignment horizontal="center"/>
    </xf>
    <xf numFmtId="0" fontId="0" fillId="0" borderId="24" xfId="0" applyBorder="1"/>
    <xf numFmtId="0" fontId="2" fillId="0" borderId="0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2" fillId="4" borderId="2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%20JULY-16%202009\D-Drive\Male'\Copy%20of%20Male%20Inv%20Was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Menu"/>
      <sheetName val="Menu1"/>
      <sheetName val="Menu2"/>
      <sheetName val="Menu3"/>
      <sheetName val="Menu4"/>
      <sheetName val="Menu5"/>
      <sheetName val="Menu6"/>
      <sheetName val="Menu7"/>
      <sheetName val="Menu8"/>
      <sheetName val="Menu9"/>
      <sheetName val="1.1.1"/>
      <sheetName val="1.1.1a"/>
      <sheetName val="1.1.1b"/>
      <sheetName val="1.1.1c"/>
      <sheetName val="1.1.2"/>
      <sheetName val="1.1.3"/>
      <sheetName val="1.2.1"/>
      <sheetName val="1.2.2"/>
      <sheetName val="1.2.3"/>
      <sheetName val="1.2.4"/>
      <sheetName val="1.3.1"/>
      <sheetName val="1.3.2"/>
      <sheetName val="1.3.3"/>
      <sheetName val="1.4.1"/>
      <sheetName val="1.4.2"/>
      <sheetName val="1.5.1"/>
      <sheetName val="1.5.2"/>
      <sheetName val="1.6.1"/>
      <sheetName val="1.6.2"/>
      <sheetName val="1.6.3"/>
      <sheetName val="1.6.4"/>
      <sheetName val="1.6.5"/>
      <sheetName val="1.6.6"/>
      <sheetName val="1.7.1"/>
      <sheetName val="1.7.2"/>
      <sheetName val="1.8.1"/>
      <sheetName val="1.8.2"/>
      <sheetName val="1.8.3"/>
      <sheetName val="1.8.4"/>
      <sheetName val="1.8.5"/>
      <sheetName val="1.8.6"/>
      <sheetName val="1.9.1"/>
      <sheetName val="1.9.2"/>
      <sheetName val="1.9.3"/>
      <sheetName val="1.9.4"/>
      <sheetName val="2.1"/>
      <sheetName val="2.2"/>
      <sheetName val="2.3"/>
      <sheetName val="2.4"/>
      <sheetName val="2.5"/>
      <sheetName val="2.6"/>
      <sheetName val="2.7"/>
      <sheetName val="3"/>
      <sheetName val="4.1"/>
      <sheetName val="4.2"/>
      <sheetName val="3.2A"/>
      <sheetName val="4.3"/>
      <sheetName val="5.1"/>
      <sheetName val="6.1"/>
      <sheetName val="6.2"/>
      <sheetName val="8.1"/>
      <sheetName val="8.1.1"/>
      <sheetName val="8.1.2"/>
      <sheetName val="8.1.3"/>
      <sheetName val="8.1.4"/>
      <sheetName val="8.1.5"/>
      <sheetName val="8.1.6"/>
      <sheetName val="8.1.7"/>
      <sheetName val="8.2"/>
      <sheetName val="8.2.1"/>
      <sheetName val="8.2.2"/>
      <sheetName val="8.2.3"/>
      <sheetName val="8.2.4"/>
      <sheetName val="8.2.5"/>
      <sheetName val="8.2.6"/>
      <sheetName val="9"/>
      <sheetName val="Table for graphs"/>
      <sheetName val="SO2 emissions graph"/>
      <sheetName val="NOx emissions graph"/>
      <sheetName val="CO emissions graph"/>
      <sheetName val="NMVOC emissions graph"/>
      <sheetName val="Ammonia emissions graph"/>
      <sheetName val="PM10 emissions graph"/>
      <sheetName val="PM2.5 emissions graph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Q14" t="str">
            <v>Other (Please specify in sheet 1.1.1a, 1.1.1b or 1.1.1c)</v>
          </cell>
        </row>
        <row r="15">
          <cell r="Y15" t="str">
            <v>Non-specified transport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workbookViewId="0">
      <selection activeCell="B3" sqref="B3"/>
    </sheetView>
  </sheetViews>
  <sheetFormatPr defaultRowHeight="15"/>
  <cols>
    <col min="1" max="1" width="16.85546875" bestFit="1" customWidth="1"/>
    <col min="2" max="2" width="16.5703125" bestFit="1" customWidth="1"/>
  </cols>
  <sheetData>
    <row r="1" spans="1:11" ht="15.75" thickBot="1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>
      <c r="A2" s="4" t="s">
        <v>0</v>
      </c>
      <c r="B2" s="5">
        <v>2000</v>
      </c>
      <c r="C2" s="5">
        <v>2001</v>
      </c>
      <c r="D2" s="5">
        <v>2002</v>
      </c>
      <c r="E2" s="5">
        <v>2003</v>
      </c>
      <c r="F2" s="5">
        <v>2004</v>
      </c>
      <c r="G2" s="5">
        <v>2005</v>
      </c>
      <c r="H2" s="5">
        <v>2006</v>
      </c>
      <c r="I2" s="6">
        <v>2007</v>
      </c>
    </row>
    <row r="3" spans="1:11">
      <c r="A3" s="7" t="s">
        <v>1</v>
      </c>
      <c r="B3" s="8">
        <v>23435.75423038681</v>
      </c>
      <c r="C3" s="8">
        <v>26361.928268151645</v>
      </c>
      <c r="D3" s="8">
        <v>29653.462618843245</v>
      </c>
      <c r="E3" s="8">
        <v>33355.975949205</v>
      </c>
      <c r="F3" s="8">
        <v>37520.782845000002</v>
      </c>
      <c r="G3" s="8">
        <v>42205.605000000003</v>
      </c>
      <c r="H3" s="8">
        <v>46890.427155000005</v>
      </c>
      <c r="I3" s="9">
        <v>52095.264569205006</v>
      </c>
    </row>
    <row r="4" spans="1:11">
      <c r="A4" s="7" t="s">
        <v>2</v>
      </c>
      <c r="B4" s="8">
        <v>6078.1724395965648</v>
      </c>
      <c r="C4" s="8">
        <v>6837.0893583763391</v>
      </c>
      <c r="D4" s="8">
        <v>7690.7641826505496</v>
      </c>
      <c r="E4" s="8">
        <v>8651.0283269410011</v>
      </c>
      <c r="F4" s="8">
        <v>9731.190469000001</v>
      </c>
      <c r="G4" s="8">
        <v>10946.221000000001</v>
      </c>
      <c r="H4" s="8">
        <v>12161.251531</v>
      </c>
      <c r="I4" s="9">
        <v>13511.150450941001</v>
      </c>
    </row>
    <row r="5" spans="1:11">
      <c r="A5" s="7" t="s">
        <v>3</v>
      </c>
      <c r="B5" s="8">
        <v>1474.18692708918</v>
      </c>
      <c r="C5" s="8">
        <v>1658.253011348909</v>
      </c>
      <c r="D5" s="8">
        <v>1865.3014750831371</v>
      </c>
      <c r="E5" s="8">
        <v>2098.2018842330003</v>
      </c>
      <c r="F5" s="8">
        <v>2360.1820970000003</v>
      </c>
      <c r="G5" s="8">
        <v>2654.873</v>
      </c>
      <c r="H5" s="8">
        <v>2949.5639029999998</v>
      </c>
      <c r="I5" s="9">
        <v>3276.9654962330001</v>
      </c>
    </row>
    <row r="6" spans="1:11">
      <c r="A6" s="7" t="s">
        <v>4</v>
      </c>
      <c r="B6" s="8">
        <v>974.14841614187503</v>
      </c>
      <c r="C6" s="8">
        <v>1025.4193854125001</v>
      </c>
      <c r="D6" s="8">
        <v>1079.3888267499999</v>
      </c>
      <c r="E6" s="8">
        <v>1136.1987650000001</v>
      </c>
      <c r="F6" s="8">
        <v>1195.9987000000001</v>
      </c>
      <c r="G6" s="8">
        <v>1258.9460000000001</v>
      </c>
      <c r="H6" s="8">
        <v>1398.6890060000001</v>
      </c>
      <c r="I6" s="9">
        <v>1553.9434856659998</v>
      </c>
    </row>
    <row r="7" spans="1:11">
      <c r="A7" s="7" t="s">
        <v>5</v>
      </c>
      <c r="B7" s="8">
        <v>3793.8997798853125</v>
      </c>
      <c r="C7" s="8">
        <v>3993.5787156687502</v>
      </c>
      <c r="D7" s="8">
        <v>4203.7670691250005</v>
      </c>
      <c r="E7" s="8">
        <v>4425.0179674999999</v>
      </c>
      <c r="F7" s="8">
        <v>4657.9136499999995</v>
      </c>
      <c r="G7" s="8">
        <v>4903.067</v>
      </c>
      <c r="H7" s="8">
        <v>5148.2203500000005</v>
      </c>
      <c r="I7" s="9">
        <v>5405.631367500001</v>
      </c>
    </row>
    <row r="8" spans="1:11">
      <c r="A8" s="7" t="s">
        <v>6</v>
      </c>
      <c r="B8" s="8">
        <v>687.10044931937512</v>
      </c>
      <c r="C8" s="8">
        <v>723.26363086250012</v>
      </c>
      <c r="D8" s="8">
        <v>761.33013775000006</v>
      </c>
      <c r="E8" s="8">
        <v>801.40014500000007</v>
      </c>
      <c r="F8" s="8">
        <v>843.57910000000004</v>
      </c>
      <c r="G8" s="8">
        <v>887.97800000000007</v>
      </c>
      <c r="H8" s="8">
        <v>932.37689999999998</v>
      </c>
      <c r="I8" s="9">
        <v>978.99574499999994</v>
      </c>
    </row>
    <row r="9" spans="1:11">
      <c r="A9" s="7" t="s">
        <v>7</v>
      </c>
      <c r="B9" s="8">
        <v>2956.4783719164238</v>
      </c>
      <c r="C9" s="8">
        <v>2998.4567666495168</v>
      </c>
      <c r="D9" s="8">
        <v>3041.0312034984959</v>
      </c>
      <c r="E9" s="8">
        <v>3084.2101455359998</v>
      </c>
      <c r="F9" s="8">
        <v>3128.002176</v>
      </c>
      <c r="G9" s="8">
        <v>3172.4160000000002</v>
      </c>
      <c r="H9" s="8">
        <v>3216.8298240000004</v>
      </c>
      <c r="I9" s="9">
        <v>3261.8654415360006</v>
      </c>
    </row>
    <row r="10" spans="1:11">
      <c r="A10" s="7" t="s">
        <v>8</v>
      </c>
      <c r="B10" s="8">
        <v>1338.7323280256248</v>
      </c>
      <c r="C10" s="8">
        <v>1409.1919242375</v>
      </c>
      <c r="D10" s="8">
        <v>1483.35992025</v>
      </c>
      <c r="E10" s="8">
        <v>1561.431495</v>
      </c>
      <c r="F10" s="8">
        <v>1643.6121000000001</v>
      </c>
      <c r="G10" s="8">
        <v>1730.1180000000002</v>
      </c>
      <c r="H10" s="8">
        <v>1816.6239000000003</v>
      </c>
      <c r="I10" s="9">
        <v>1907.4550950000003</v>
      </c>
    </row>
    <row r="11" spans="1:11">
      <c r="A11" s="7" t="s">
        <v>9</v>
      </c>
      <c r="B11" s="8">
        <v>1183.6841331110279</v>
      </c>
      <c r="C11" s="8">
        <v>1200.4910072119958</v>
      </c>
      <c r="D11" s="8">
        <v>1217.536518470584</v>
      </c>
      <c r="E11" s="8">
        <v>1234.824055244</v>
      </c>
      <c r="F11" s="8">
        <v>1252.3570540000001</v>
      </c>
      <c r="G11" s="8">
        <v>1270.1390000000001</v>
      </c>
      <c r="H11" s="8">
        <v>1411.124429</v>
      </c>
      <c r="I11" s="9">
        <v>1430.880171006</v>
      </c>
    </row>
    <row r="12" spans="1:11">
      <c r="A12" s="7" t="s">
        <v>10</v>
      </c>
      <c r="B12" s="8">
        <v>1739.5139883150734</v>
      </c>
      <c r="C12" s="8">
        <v>1764.2129698935835</v>
      </c>
      <c r="D12" s="8">
        <v>1789.2626469508959</v>
      </c>
      <c r="E12" s="8">
        <v>1814.667998936</v>
      </c>
      <c r="F12" s="8">
        <v>1840.4340760000002</v>
      </c>
      <c r="G12" s="8">
        <v>1866.566</v>
      </c>
      <c r="H12" s="8">
        <v>2073.7548259999999</v>
      </c>
      <c r="I12" s="9">
        <v>2102.787393564</v>
      </c>
    </row>
    <row r="13" spans="1:11" s="3" customFormat="1" ht="15.75" thickBot="1">
      <c r="A13" s="10" t="s">
        <v>12</v>
      </c>
      <c r="B13" s="11">
        <v>43661.671063787275</v>
      </c>
      <c r="C13" s="11">
        <v>47971.885037813241</v>
      </c>
      <c r="D13" s="11">
        <v>52785.204599371908</v>
      </c>
      <c r="E13" s="11">
        <v>58162.95673259499</v>
      </c>
      <c r="F13" s="11">
        <v>64174.052266999999</v>
      </c>
      <c r="G13" s="11">
        <v>70895.929000000018</v>
      </c>
      <c r="H13" s="11">
        <v>77998.861824000021</v>
      </c>
      <c r="I13" s="12">
        <v>85524.939215650986</v>
      </c>
    </row>
    <row r="16" spans="1:11">
      <c r="A16" s="3" t="s">
        <v>14</v>
      </c>
      <c r="B16" s="3"/>
      <c r="C16" s="3"/>
    </row>
    <row r="18" spans="1:24">
      <c r="A18" s="3" t="s">
        <v>17</v>
      </c>
      <c r="B18" s="3" t="s">
        <v>15</v>
      </c>
      <c r="C18" s="3" t="s">
        <v>16</v>
      </c>
    </row>
    <row r="19" spans="1:24">
      <c r="A19" s="2">
        <f>B13</f>
        <v>43661.671063787275</v>
      </c>
      <c r="B19">
        <f>5%*A19</f>
        <v>2183.083553189364</v>
      </c>
      <c r="C19">
        <v>2183</v>
      </c>
    </row>
    <row r="21" spans="1:24" ht="40.5">
      <c r="A21" s="13"/>
      <c r="B21" s="14"/>
      <c r="C21" s="35" t="s">
        <v>18</v>
      </c>
      <c r="D21" s="65" t="s">
        <v>19</v>
      </c>
      <c r="E21" s="66"/>
      <c r="F21" s="35" t="s">
        <v>20</v>
      </c>
      <c r="G21" s="65" t="s">
        <v>21</v>
      </c>
      <c r="H21" s="67"/>
      <c r="I21" s="36" t="s">
        <v>22</v>
      </c>
      <c r="J21" s="65" t="s">
        <v>23</v>
      </c>
      <c r="K21" s="67"/>
      <c r="L21" s="35" t="s">
        <v>24</v>
      </c>
      <c r="M21" s="65" t="s">
        <v>25</v>
      </c>
      <c r="N21" s="67"/>
      <c r="O21" s="35" t="s">
        <v>26</v>
      </c>
      <c r="P21" s="65" t="s">
        <v>27</v>
      </c>
      <c r="Q21" s="66"/>
      <c r="R21" s="35" t="s">
        <v>28</v>
      </c>
      <c r="S21" s="65" t="s">
        <v>29</v>
      </c>
      <c r="T21" s="66"/>
      <c r="U21" s="35" t="s">
        <v>30</v>
      </c>
      <c r="V21" s="65" t="s">
        <v>31</v>
      </c>
      <c r="W21" s="66"/>
      <c r="X21" s="35" t="s">
        <v>32</v>
      </c>
    </row>
    <row r="22" spans="1:24" ht="27.75">
      <c r="A22" s="15"/>
      <c r="B22" s="16"/>
      <c r="C22" s="17" t="s">
        <v>33</v>
      </c>
      <c r="D22" s="68" t="s">
        <v>34</v>
      </c>
      <c r="E22" s="69"/>
      <c r="F22" s="17" t="s">
        <v>35</v>
      </c>
      <c r="G22" s="68" t="s">
        <v>34</v>
      </c>
      <c r="H22" s="69"/>
      <c r="I22" s="37" t="s">
        <v>36</v>
      </c>
      <c r="J22" s="70" t="s">
        <v>34</v>
      </c>
      <c r="K22" s="71"/>
      <c r="L22" s="18" t="s">
        <v>37</v>
      </c>
      <c r="M22" s="70" t="s">
        <v>38</v>
      </c>
      <c r="N22" s="71"/>
      <c r="O22" s="18" t="s">
        <v>39</v>
      </c>
      <c r="P22" s="68" t="s">
        <v>34</v>
      </c>
      <c r="Q22" s="69"/>
      <c r="R22" s="17" t="s">
        <v>40</v>
      </c>
      <c r="S22" s="68" t="s">
        <v>34</v>
      </c>
      <c r="T22" s="69"/>
      <c r="U22" s="17" t="s">
        <v>41</v>
      </c>
      <c r="V22" s="68" t="s">
        <v>34</v>
      </c>
      <c r="W22" s="69"/>
      <c r="X22" s="17" t="s">
        <v>41</v>
      </c>
    </row>
    <row r="23" spans="1:24" ht="18.75">
      <c r="A23" s="19" t="s">
        <v>42</v>
      </c>
      <c r="B23" s="20"/>
      <c r="C23" s="21"/>
      <c r="D23" s="22"/>
      <c r="E23" s="23" t="s">
        <v>43</v>
      </c>
      <c r="F23" s="24" t="s">
        <v>44</v>
      </c>
      <c r="G23" s="24"/>
      <c r="H23" s="23" t="s">
        <v>43</v>
      </c>
      <c r="I23" s="23" t="s">
        <v>45</v>
      </c>
      <c r="J23" s="24"/>
      <c r="K23" s="23" t="s">
        <v>43</v>
      </c>
      <c r="L23" s="23" t="s">
        <v>46</v>
      </c>
      <c r="M23" s="24"/>
      <c r="N23" s="23" t="s">
        <v>43</v>
      </c>
      <c r="O23" s="24" t="s">
        <v>47</v>
      </c>
      <c r="P23" s="24"/>
      <c r="Q23" s="23" t="s">
        <v>48</v>
      </c>
      <c r="R23" s="24" t="s">
        <v>49</v>
      </c>
      <c r="S23" s="24"/>
      <c r="T23" s="23" t="s">
        <v>50</v>
      </c>
      <c r="U23" s="24" t="s">
        <v>51</v>
      </c>
      <c r="V23" s="24"/>
      <c r="W23" s="23" t="s">
        <v>13</v>
      </c>
      <c r="X23" s="24" t="s">
        <v>52</v>
      </c>
    </row>
    <row r="24" spans="1:24" ht="18.75">
      <c r="A24" s="25" t="s">
        <v>66</v>
      </c>
      <c r="B24" s="30" t="s">
        <v>53</v>
      </c>
      <c r="C24" s="26" t="s">
        <v>54</v>
      </c>
      <c r="D24" s="26" t="s">
        <v>55</v>
      </c>
      <c r="E24" s="27">
        <v>0.5</v>
      </c>
      <c r="F24" s="28">
        <f t="shared" ref="F24" si="0">C24*D24</f>
        <v>1.0914999999999999</v>
      </c>
      <c r="G24" s="26" t="s">
        <v>56</v>
      </c>
      <c r="H24" s="27">
        <v>3</v>
      </c>
      <c r="I24" s="29">
        <f t="shared" ref="I24" si="1">C24*G24</f>
        <v>6.5489999999999995</v>
      </c>
      <c r="J24" s="26" t="s">
        <v>57</v>
      </c>
      <c r="K24" s="27">
        <v>42</v>
      </c>
      <c r="L24" s="28">
        <f t="shared" ref="L24" si="2">C24*J24</f>
        <v>0.9168599999999999</v>
      </c>
      <c r="M24" s="26" t="s">
        <v>58</v>
      </c>
      <c r="N24" s="27" t="s">
        <v>59</v>
      </c>
      <c r="O24" s="28">
        <f t="shared" ref="O24" si="3">C24*M24</f>
        <v>7.2912199999999991</v>
      </c>
      <c r="P24" s="26" t="s">
        <v>60</v>
      </c>
      <c r="Q24" s="31">
        <v>0</v>
      </c>
      <c r="R24" s="28">
        <f t="shared" ref="R24" si="4">C24*P24</f>
        <v>0</v>
      </c>
      <c r="S24" s="26" t="s">
        <v>61</v>
      </c>
      <c r="T24" s="27" t="s">
        <v>62</v>
      </c>
      <c r="U24" s="28">
        <f t="shared" ref="U24" si="5">C24*S24</f>
        <v>41.476999999999997</v>
      </c>
      <c r="V24" s="26" t="s">
        <v>63</v>
      </c>
      <c r="W24" s="27" t="s">
        <v>64</v>
      </c>
      <c r="X24" s="28">
        <f t="shared" ref="X24" si="6">C24*V24</f>
        <v>37.984199999999994</v>
      </c>
    </row>
    <row r="25" spans="1:24">
      <c r="A25" s="32" t="s">
        <v>65</v>
      </c>
      <c r="B25" s="33"/>
      <c r="C25" s="34"/>
      <c r="D25" s="34"/>
      <c r="E25" s="34"/>
      <c r="F25" s="28">
        <f>SUM(F24:F24)</f>
        <v>1.0914999999999999</v>
      </c>
      <c r="G25" s="34"/>
      <c r="H25" s="34"/>
      <c r="I25" s="29">
        <f>SUM(I24:I24)</f>
        <v>6.5489999999999995</v>
      </c>
      <c r="J25" s="34"/>
      <c r="K25" s="34"/>
      <c r="L25" s="28">
        <f>SUM(L24:L24)</f>
        <v>0.9168599999999999</v>
      </c>
      <c r="M25" s="34"/>
      <c r="N25" s="34"/>
      <c r="O25" s="28">
        <f>SUM(O24:O24)</f>
        <v>7.2912199999999991</v>
      </c>
      <c r="P25" s="34"/>
      <c r="Q25" s="34"/>
      <c r="R25" s="28">
        <f>SUM(R24:R24)</f>
        <v>0</v>
      </c>
      <c r="S25" s="34"/>
      <c r="T25" s="34"/>
      <c r="U25" s="28">
        <f>SUM(U24:U24)</f>
        <v>41.476999999999997</v>
      </c>
      <c r="V25" s="34"/>
      <c r="W25" s="34"/>
      <c r="X25" s="28">
        <f>SUM(X24:X24)</f>
        <v>37.984199999999994</v>
      </c>
    </row>
    <row r="27" spans="1:24">
      <c r="A27" s="1" t="s">
        <v>69</v>
      </c>
    </row>
    <row r="28" spans="1:24">
      <c r="A28" t="s">
        <v>67</v>
      </c>
    </row>
    <row r="29" spans="1:24">
      <c r="A29" t="s">
        <v>68</v>
      </c>
    </row>
  </sheetData>
  <mergeCells count="15">
    <mergeCell ref="P21:Q21"/>
    <mergeCell ref="S21:T21"/>
    <mergeCell ref="V21:W21"/>
    <mergeCell ref="D22:E22"/>
    <mergeCell ref="G22:H22"/>
    <mergeCell ref="J22:K22"/>
    <mergeCell ref="M22:N22"/>
    <mergeCell ref="P22:Q22"/>
    <mergeCell ref="S22:T22"/>
    <mergeCell ref="V22:W22"/>
    <mergeCell ref="A1:K1"/>
    <mergeCell ref="D21:E21"/>
    <mergeCell ref="G21:H21"/>
    <mergeCell ref="J21:K21"/>
    <mergeCell ref="M21:N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C23" sqref="C22:C23"/>
    </sheetView>
  </sheetViews>
  <sheetFormatPr defaultRowHeight="15"/>
  <cols>
    <col min="4" max="10" width="8.5703125" bestFit="1" customWidth="1"/>
  </cols>
  <sheetData>
    <row r="1" spans="1:10" ht="15.75" thickBot="1">
      <c r="A1" s="38"/>
      <c r="B1" s="39"/>
      <c r="C1" s="40"/>
      <c r="D1" s="72" t="s">
        <v>72</v>
      </c>
      <c r="E1" s="72"/>
      <c r="F1" s="72"/>
      <c r="G1" s="72"/>
      <c r="H1" s="72"/>
      <c r="I1" s="72"/>
      <c r="J1" s="72"/>
    </row>
    <row r="2" spans="1:10" ht="19.5" thickBot="1">
      <c r="A2" s="41" t="s">
        <v>73</v>
      </c>
      <c r="B2" s="42" t="s">
        <v>74</v>
      </c>
      <c r="C2" s="43"/>
      <c r="D2" s="59" t="s">
        <v>75</v>
      </c>
      <c r="E2" s="59" t="s">
        <v>76</v>
      </c>
      <c r="F2" s="59" t="s">
        <v>70</v>
      </c>
      <c r="G2" s="59" t="s">
        <v>71</v>
      </c>
      <c r="H2" s="59" t="s">
        <v>77</v>
      </c>
      <c r="I2" s="59" t="s">
        <v>78</v>
      </c>
      <c r="J2" s="59" t="s">
        <v>79</v>
      </c>
    </row>
    <row r="3" spans="1:10">
      <c r="A3" s="58" t="s">
        <v>80</v>
      </c>
      <c r="B3" s="56" t="s">
        <v>81</v>
      </c>
      <c r="C3" s="57"/>
      <c r="D3" s="45">
        <v>0</v>
      </c>
      <c r="E3" s="46">
        <v>0.01</v>
      </c>
      <c r="F3" s="46">
        <v>0</v>
      </c>
      <c r="G3" s="46">
        <v>0.01</v>
      </c>
      <c r="H3" s="46">
        <v>0</v>
      </c>
      <c r="I3" s="46">
        <v>0.04</v>
      </c>
      <c r="J3" s="47">
        <v>0.04</v>
      </c>
    </row>
    <row r="4" spans="1:10" ht="15.75" thickBot="1">
      <c r="A4" s="48"/>
      <c r="B4" s="54" t="s">
        <v>82</v>
      </c>
      <c r="C4" s="55"/>
      <c r="D4" s="49"/>
      <c r="E4" s="50"/>
      <c r="F4" s="50"/>
      <c r="G4" s="50"/>
      <c r="H4" s="44">
        <v>0</v>
      </c>
      <c r="I4" s="50"/>
      <c r="J4" s="51"/>
    </row>
    <row r="5" spans="1:10" ht="15.75" thickBot="1">
      <c r="A5" s="63" t="s">
        <v>83</v>
      </c>
      <c r="B5" s="52"/>
      <c r="C5" s="52"/>
      <c r="D5" s="60">
        <v>0</v>
      </c>
      <c r="E5" s="53">
        <v>0.01</v>
      </c>
      <c r="F5" s="53">
        <v>0</v>
      </c>
      <c r="G5" s="53">
        <v>0.01</v>
      </c>
      <c r="H5" s="53">
        <v>0</v>
      </c>
      <c r="I5" s="61">
        <v>0.04</v>
      </c>
      <c r="J5" s="62">
        <v>0.04</v>
      </c>
    </row>
  </sheetData>
  <mergeCells count="1">
    <mergeCell ref="D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070246C2233498110731F9D218499" ma:contentTypeVersion="2" ma:contentTypeDescription="Create a new document." ma:contentTypeScope="" ma:versionID="86520f19fda7a8531e105b82541c336e">
  <xsd:schema xmlns:xsd="http://www.w3.org/2001/XMLSchema" xmlns:xs="http://www.w3.org/2001/XMLSchema" xmlns:p="http://schemas.microsoft.com/office/2006/metadata/properties" xmlns:ns2="d11e7cdc-03aa-4de4-9c81-fb1df076c859" xmlns:ns3="114f30c3-532f-48cf-a26a-3283334f18c0" targetNamespace="http://schemas.microsoft.com/office/2006/metadata/properties" ma:root="true" ma:fieldsID="f7ef34da6abd8756b1dacad9568c19ae" ns2:_="" ns3:_="">
    <xsd:import namespace="d11e7cdc-03aa-4de4-9c81-fb1df076c859"/>
    <xsd:import namespace="114f30c3-532f-48cf-a26a-3283334f18c0"/>
    <xsd:element name="properties">
      <xsd:complexType>
        <xsd:sequence>
          <xsd:element name="documentManagement">
            <xsd:complexType>
              <xsd:all>
                <xsd:element ref="ns2:Meeting_x0020_Category" minOccurs="0"/>
                <xsd:element ref="ns2:Meeting_x0020_Title" minOccurs="0"/>
                <xsd:element ref="ns2:meetingid" minOccurs="0"/>
                <xsd:element ref="ns2: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e7cdc-03aa-4de4-9c81-fb1df076c859" elementFormDefault="qualified">
    <xsd:import namespace="http://schemas.microsoft.com/office/2006/documentManagement/types"/>
    <xsd:import namespace="http://schemas.microsoft.com/office/infopath/2007/PartnerControls"/>
    <xsd:element name="Meeting_x0020_Category" ma:index="8" nillable="true" ma:displayName="Meeting Category" ma:default="Intergovernmental Meeting" ma:internalName="Meeting_x0020_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governmental Meeting"/>
                    <xsd:enumeration value="Stakehoder Participation"/>
                    <xsd:enumeration value="National Training"/>
                    <xsd:enumeration value="Regional Training"/>
                    <xsd:enumeration value="Emission Inventory"/>
                    <xsd:enumeration value="Health Impact Assessment"/>
                    <xsd:enumeration value="Crop Impact Assessment"/>
                    <xsd:enumeration value="Corrosion Impact Assessment"/>
                    <xsd:enumeration value="Rapid Urban Assessment"/>
                    <xsd:enumeration value="Soil Acidification"/>
                    <xsd:enumeration value="Regional Training"/>
                  </xsd:restriction>
                </xsd:simpleType>
              </xsd:element>
            </xsd:sequence>
          </xsd:extension>
        </xsd:complexContent>
      </xsd:complexType>
    </xsd:element>
    <xsd:element name="Meeting_x0020_Title" ma:index="9" nillable="true" ma:displayName="Meeting Title" ma:internalName="Meeting_x0020_Title">
      <xsd:simpleType>
        <xsd:restriction base="dms:Note">
          <xsd:maxLength value="255"/>
        </xsd:restriction>
      </xsd:simpleType>
    </xsd:element>
    <xsd:element name="meetingid" ma:index="10" nillable="true" ma:displayName="meetingid" ma:default="ems5" ma:internalName="meetingid">
      <xsd:simpleType>
        <xsd:restriction base="dms:Text">
          <xsd:maxLength value="255"/>
        </xsd:restriction>
      </xsd:simpleType>
    </xsd:element>
    <xsd:element name="Year" ma:index="11" nillable="true" ma:displayName="Year" ma:format="DateOnly" ma:internalName="Year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f30c3-532f-48cf-a26a-3283334f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11e7cdc-03aa-4de4-9c81-fb1df076c859">2012-05-20T17:00:00+00:00</Year>
    <Meeting_x0020_Title xmlns="d11e7cdc-03aa-4de4-9c81-fb1df076c859">Fifth Regional Training on Emission Inventory and the National Training on Emission Inventory</Meeting_x0020_Title>
    <meetingid xmlns="d11e7cdc-03aa-4de4-9c81-fb1df076c859">ems5</meetingid>
    <Meeting_x0020_Category xmlns="d11e7cdc-03aa-4de4-9c81-fb1df076c859">
      <Value>Intergovernmental Meeting</Value>
    </Meeting_x0020_Category>
  </documentManagement>
</p:properties>
</file>

<file path=customXml/itemProps1.xml><?xml version="1.0" encoding="utf-8"?>
<ds:datastoreItem xmlns:ds="http://schemas.openxmlformats.org/officeDocument/2006/customXml" ds:itemID="{9D557FE6-6E49-4CD5-AFF3-B8520C9D45A6}"/>
</file>

<file path=customXml/itemProps2.xml><?xml version="1.0" encoding="utf-8"?>
<ds:datastoreItem xmlns:ds="http://schemas.openxmlformats.org/officeDocument/2006/customXml" ds:itemID="{00711C88-8202-437F-8DE7-084FDCFCD43B}"/>
</file>

<file path=customXml/itemProps3.xml><?xml version="1.0" encoding="utf-8"?>
<ds:datastoreItem xmlns:ds="http://schemas.openxmlformats.org/officeDocument/2006/customXml" ds:itemID="{25AFEC5E-58BE-42B3-A758-5F0BC2D57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S1. MSW generation</vt:lpstr>
      <vt:lpstr>S2.Total emission from waste</vt:lpstr>
    </vt:vector>
  </TitlesOfParts>
  <Company>RSPN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Male' worksheet</dc:title>
  <dc:creator>dago</dc:creator>
  <cp:lastModifiedBy>tshering tashi</cp:lastModifiedBy>
  <dcterms:created xsi:type="dcterms:W3CDTF">2009-06-11T05:55:00Z</dcterms:created>
  <dcterms:modified xsi:type="dcterms:W3CDTF">2009-07-30T05:28:36Z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0x010100BE7070246C2233498110731F9D218499</vt:lpwstr>
  </property>
  <property fmtid="{D5CDD505-2E9C-101B-9397-08002B2CF9AE}" pid="3" name="Order">
    <vt:r8>100900</vt:r8>
  </property>
  <property fmtid="{D5CDD505-2E9C-101B-9397-08002B2CF9AE}" pid="4" name="Meeting Category">
    <vt:lpwstr>;#Intergovernmental Meeting;#</vt:lpwstr>
  </property>
  <property fmtid="{D5CDD505-2E9C-101B-9397-08002B2CF9AE}" pid="5" name="xd_Signature">
    <vt:bool>false</vt:bool>
  </property>
  <property fmtid="{D5CDD505-2E9C-101B-9397-08002B2CF9AE}" pid="6" name="Year">
    <vt:filetime>2012-05-20T17:00:00Z</vt:filetime>
  </property>
  <property fmtid="{D5CDD505-2E9C-101B-9397-08002B2CF9AE}" pid="7" name="xd_ProgID">
    <vt:lpwstr/>
  </property>
  <property fmtid="{D5CDD505-2E9C-101B-9397-08002B2CF9AE}" pid="8" name="Meeting Title">
    <vt:lpwstr>Fifth Regional Training on Emission Inventory and the National Training on Emission Inventory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  <property fmtid="{D5CDD505-2E9C-101B-9397-08002B2CF9AE}" pid="12" name="meetingid">
    <vt:lpwstr>ems5</vt:lpwstr>
  </property>
</Properties>
</file>